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<sst xmlns="http://schemas.openxmlformats.org/spreadsheetml/2006/main" count="206" uniqueCount="204">
  <si>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</si>
  <si>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</si>
  <si>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</si>
  <si>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</si>
  <si>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</si>
  <si>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</si>
  <si>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</si>
  <si>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</si>
  <si>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</si>
  <si>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</si>
  <si>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</si>
  <si>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</si>
  <si>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</si>
  <si>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</si>
  <si>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</si>
  <si>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</si>
  <si>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</si>
  <si>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</si>
  <si>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</si>
  <si>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</si>
  <si>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</si>
  <si>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</si>
  <si>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</si>
  <si>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</si>
  <si>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</si>
  <si>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</si>
  <si>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</si>
  <si>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</si>
  <si>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</si>
  <si>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</si>
  <si>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</si>
  <si>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</si>
  <si>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</si>
  <si>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</si>
  <si>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</si>
  <si>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</si>
  <si>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</si>
  <si>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</si>
  <si>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</si>
  <si>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</si>
  <si>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</si>
  <si>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</si>
  <si>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</si>
  <si>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</si>
  <si>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</si>
  <si>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</si>
  <si>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</si>
  <si>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</si>
  <si>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</si>
  <si>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</si>
  <si>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</si>
  <si>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</si>
  <si>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</si>
  <si>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</si>
  <si>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</si>
  <si>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</si>
  <si>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</si>
  <si>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</si>
  <si>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</si>
  <si>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</si>
  <si>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</si>
  <si>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</si>
  <si>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</si>
  <si>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</si>
  <si>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</si>
  <si>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</si>
  <si>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</si>
  <si>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</si>
  <si>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</si>
  <si>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</si>
  <si>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</si>
  <si>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</si>
  <si>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</si>
  <si>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</si>
  <si>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</si>
  <si>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</si>
  <si>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</si>
  <si>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</si>
  <si>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</si>
  <si>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</si>
  <si>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</si>
  <si>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</si>
  <si>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</si>
  <si>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</si>
  <si>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</si>
  <si>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</si>
  <si>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</si>
  <si>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</si>
  <si>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</si>
  <si>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</si>
  <si>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</si>
  <si>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</si>
  <si>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</si>
  <si>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</si>
  <si>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</si>
  <si>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</si>
  <si>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</si>
  <si>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</si>
  <si>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</si>
  <si>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</si>
  <si>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</si>
  <si>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</si>
  <si>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</si>
  <si>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</si>
  <si>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</si>
  <si>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</si>
  <si>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</si>
  <si>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</si>
  <si>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</si>
  <si>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</si>
  <si>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</si>
  <si>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</si>
  <si>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</si>
  <si>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</si>
  <si>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</si>
  <si>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</si>
  <si>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</si>
  <si>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</si>
  <si>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</si>
  <si>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</si>
  <si>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</si>
  <si>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</si>
  <si>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</si>
  <si>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</si>
  <si>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</si>
  <si>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</si>
  <si>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</si>
  <si>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</si>
  <si>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</si>
  <si>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</si>
  <si>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</si>
  <si>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</si>
  <si>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</si>
  <si>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</si>
  <si>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</si>
  <si>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</si>
  <si>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</si>
  <si>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</si>
  <si>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</si>
  <si>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</si>
  <si>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</si>
  <si>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</si>
  <si>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</si>
  <si>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</si>
  <si>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</si>
  <si>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</si>
  <si>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</si>
  <si>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</si>
  <si>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</si>
  <si>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</si>
  <si>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</si>
  <si>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</si>
  <si>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</si>
  <si>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</si>
  <si>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</si>
  <si>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</si>
  <si>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</si>
  <si>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</si>
  <si>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</si>
  <si>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</si>
  <si>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</si>
  <si>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</si>
  <si>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</si>
  <si>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</si>
  <si>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</si>
  <si>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</si>
  <si>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</si>
  <si>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</si>
  <si>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</si>
  <si>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</si>
  <si>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</si>
  <si>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</si>
  <si>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</si>
  <si>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</si>
  <si>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</si>
  <si>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</si>
  <si>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</si>
  <si>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</si>
  <si>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</si>
  <si>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</si>
  <si>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</si>
  <si>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</si>
  <si>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</si>
  <si>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</si>
  <si>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</si>
  <si>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</si>
  <si>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</si>
  <si>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</si>
  <si>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</si>
  <si>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</si>
  <si>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</si>
  <si>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</si>
  <si>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</si>
  <si>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</si>
  <si>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</si>
  <si>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</si>
  <si>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</si>
  <si>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</si>
  <si>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</si>
  <si>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</si>
  <si>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</si>
  <si>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</si>
  <si>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البوتاس العربية</t>
  </si>
  <si>
    <t>THE ARAB POTASH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</si>
</sst>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G81" sqref="G8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19.5</v>
      </c>
      <c r="F6" s="13">
        <v>28.05</v>
      </c>
      <c r="G6" s="13">
        <v>46.51</v>
      </c>
      <c r="H6" s="13">
        <v>44.1</v>
      </c>
      <c r="I6" s="4" t="s">
        <v>139</v>
      </c>
    </row>
    <row r="7" spans="4:9" ht="20.100000000000001" customHeight="1">
      <c r="D7" s="10" t="s">
        <v>126</v>
      </c>
      <c r="E7" s="14">
        <v>3840613.73</v>
      </c>
      <c r="F7" s="14">
        <v>7532460.4500000002</v>
      </c>
      <c r="G7" s="14">
        <v>8445496.3100000005</v>
      </c>
      <c r="H7" s="14">
        <v>22790584.93</v>
      </c>
      <c r="I7" s="4" t="s">
        <v>140</v>
      </c>
    </row>
    <row r="8" spans="4:9" ht="20.100000000000001" customHeight="1">
      <c r="D8" s="10" t="s">
        <v>25</v>
      </c>
      <c r="E8" s="14">
        <v>152212</v>
      </c>
      <c r="F8" s="14">
        <v>241774</v>
      </c>
      <c r="G8" s="14">
        <v>194842</v>
      </c>
      <c r="H8" s="14">
        <v>548319</v>
      </c>
      <c r="I8" s="4" t="s">
        <v>1</v>
      </c>
    </row>
    <row r="9" spans="4:9" ht="20.100000000000001" customHeight="1">
      <c r="D9" s="10" t="s">
        <v>26</v>
      </c>
      <c r="E9" s="14">
        <v>1935</v>
      </c>
      <c r="F9" s="14">
        <v>2053</v>
      </c>
      <c r="G9" s="14">
        <v>1373</v>
      </c>
      <c r="H9" s="14">
        <v>2217</v>
      </c>
      <c r="I9" s="4" t="s">
        <v>2</v>
      </c>
    </row>
    <row r="10" spans="4:9" ht="20.100000000000001" customHeight="1">
      <c r="D10" s="10" t="s">
        <v>27</v>
      </c>
      <c r="E10" s="14">
        <v>83318000</v>
      </c>
      <c r="F10" s="14">
        <v>83318000</v>
      </c>
      <c r="G10" s="14">
        <v>83318000</v>
      </c>
      <c r="H10" s="14">
        <v>83318000</v>
      </c>
      <c r="I10" s="4" t="s">
        <v>24</v>
      </c>
    </row>
    <row r="11" spans="4:9" ht="20.100000000000001" customHeight="1">
      <c r="D11" s="10" t="s">
        <v>127</v>
      </c>
      <c r="E11" s="14">
        <v>1624701000</v>
      </c>
      <c r="F11" s="14">
        <v>2337069900</v>
      </c>
      <c r="G11" s="14">
        <v>3875120180</v>
      </c>
      <c r="H11" s="14">
        <v>3674323800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294759000</v>
      </c>
      <c r="F16" s="56">
        <v>304437000</v>
      </c>
      <c r="G16" s="56">
        <v>329536000</v>
      </c>
      <c r="H16" s="56">
        <v>411986000</v>
      </c>
      <c r="I16" s="3" t="s">
        <v>58</v>
      </c>
    </row>
    <row r="17" spans="4:9" ht="20.100000000000001" customHeight="1">
      <c r="D17" s="10" t="s">
        <v>128</v>
      </c>
      <c r="E17" s="57">
        <v>61546000</v>
      </c>
      <c r="F17" s="57">
        <v>52480000</v>
      </c>
      <c r="G17" s="57">
        <v>78958000</v>
      </c>
      <c r="H17" s="57">
        <v>135527000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17924000</v>
      </c>
      <c r="F21" s="57">
        <v>53126000</v>
      </c>
      <c r="G21" s="57">
        <v>60332000</v>
      </c>
      <c r="H21" s="57">
        <v>28696000</v>
      </c>
      <c r="I21" s="4" t="s">
        <v>171</v>
      </c>
    </row>
    <row r="22" spans="4:9" ht="20.100000000000001" customHeight="1">
      <c r="D22" s="19" t="s">
        <v>182</v>
      </c>
      <c r="E22" s="57">
        <v>52313000</v>
      </c>
      <c r="F22" s="57">
        <v>54040000</v>
      </c>
      <c r="G22" s="57">
        <v>48327000</v>
      </c>
      <c r="H22" s="57">
        <v>23802000</v>
      </c>
      <c r="I22" s="4" t="s">
        <v>172</v>
      </c>
    </row>
    <row r="23" spans="4:9" ht="20.100000000000001" customHeight="1">
      <c r="D23" s="10" t="s">
        <v>70</v>
      </c>
      <c r="E23" s="57">
        <v>488809000</v>
      </c>
      <c r="F23" s="57">
        <v>533947000</v>
      </c>
      <c r="G23" s="57">
        <v>579718000</v>
      </c>
      <c r="H23" s="57">
        <v>663556000</v>
      </c>
      <c r="I23" s="4" t="s">
        <v>60</v>
      </c>
    </row>
    <row r="24" spans="4:9" ht="20.100000000000001" customHeight="1">
      <c r="D24" s="10" t="s">
        <v>98</v>
      </c>
      <c r="E24" s="57">
        <v>105461000</v>
      </c>
      <c r="F24" s="57">
        <v>87943000</v>
      </c>
      <c r="G24" s="57">
        <v>79590000</v>
      </c>
      <c r="H24" s="57">
        <v>72366000</v>
      </c>
      <c r="I24" s="4" t="s">
        <v>82</v>
      </c>
    </row>
    <row r="25" spans="4:9" ht="20.100000000000001" customHeight="1">
      <c r="D25" s="10" t="s">
        <v>158</v>
      </c>
      <c r="E25" s="57">
        <v>291846000</v>
      </c>
      <c r="F25" s="57">
        <v>333947000</v>
      </c>
      <c r="G25" s="57">
        <v>379001000</v>
      </c>
      <c r="H25" s="57">
        <v>426571000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39683000</v>
      </c>
      <c r="F27" s="57">
        <v>26928000</v>
      </c>
      <c r="G27" s="57">
        <v>17957000</v>
      </c>
      <c r="H27" s="57">
        <v>10902000</v>
      </c>
      <c r="I27" s="4" t="s">
        <v>83</v>
      </c>
    </row>
    <row r="28" spans="4:9" ht="20.100000000000001" customHeight="1">
      <c r="D28" s="10" t="s">
        <v>71</v>
      </c>
      <c r="E28" s="57">
        <v>331529000</v>
      </c>
      <c r="F28" s="57">
        <v>360875000</v>
      </c>
      <c r="G28" s="57">
        <v>396958000</v>
      </c>
      <c r="H28" s="57">
        <v>437473000</v>
      </c>
      <c r="I28" s="4" t="s">
        <v>175</v>
      </c>
    </row>
    <row r="29" spans="4:9" ht="20.100000000000001" customHeight="1">
      <c r="D29" s="10" t="s">
        <v>72</v>
      </c>
      <c r="E29" s="57">
        <v>22624000</v>
      </c>
      <c r="F29" s="57">
        <v>22650000</v>
      </c>
      <c r="G29" s="57">
        <v>27187000</v>
      </c>
      <c r="H29" s="57">
        <v>49874000</v>
      </c>
      <c r="I29" s="4" t="s">
        <v>176</v>
      </c>
    </row>
    <row r="30" spans="4:9" ht="20.100000000000001" customHeight="1">
      <c r="D30" s="21" t="s">
        <v>29</v>
      </c>
      <c r="E30" s="58">
        <v>948423000</v>
      </c>
      <c r="F30" s="58">
        <v>1005415000</v>
      </c>
      <c r="G30" s="58">
        <v>1083453000</v>
      </c>
      <c r="H30" s="58">
        <v>1223269000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28941000</v>
      </c>
      <c r="F35" s="56">
        <v>31239000</v>
      </c>
      <c r="G35" s="56">
        <v>26835000</v>
      </c>
      <c r="H35" s="56">
        <v>30170000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34000</v>
      </c>
      <c r="F38" s="57">
        <v>1228000</v>
      </c>
      <c r="G38" s="57">
        <v>6529000</v>
      </c>
      <c r="H38" s="57">
        <v>12417000</v>
      </c>
      <c r="I38" s="4" t="s">
        <v>85</v>
      </c>
    </row>
    <row r="39" spans="4:9" ht="20.100000000000001" customHeight="1">
      <c r="D39" s="10" t="s">
        <v>104</v>
      </c>
      <c r="E39" s="57">
        <v>78250000</v>
      </c>
      <c r="F39" s="57">
        <v>104661000</v>
      </c>
      <c r="G39" s="57">
        <v>98308000</v>
      </c>
      <c r="H39" s="57">
        <v>173497000</v>
      </c>
      <c r="I39" s="4" t="s">
        <v>86</v>
      </c>
    </row>
    <row r="40" spans="4:9" ht="20.100000000000001" customHeight="1">
      <c r="D40" s="10" t="s">
        <v>105</v>
      </c>
      <c r="E40" s="57">
        <v>85000</v>
      </c>
      <c r="F40" s="57">
        <v>119000</v>
      </c>
      <c r="G40" s="57">
        <v>1198000</v>
      </c>
      <c r="H40" s="57">
        <v>7723000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9106000</v>
      </c>
      <c r="F42" s="57">
        <v>14147000</v>
      </c>
      <c r="G42" s="57">
        <v>20032000</v>
      </c>
      <c r="H42" s="57">
        <v>26878000</v>
      </c>
      <c r="I42" s="4" t="s">
        <v>87</v>
      </c>
    </row>
    <row r="43" spans="4:9" ht="20.100000000000001" customHeight="1">
      <c r="D43" s="20" t="s">
        <v>107</v>
      </c>
      <c r="E43" s="58">
        <v>87441000</v>
      </c>
      <c r="F43" s="58">
        <v>118927000</v>
      </c>
      <c r="G43" s="58">
        <v>119538000</v>
      </c>
      <c r="H43" s="58">
        <v>208098000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83318000</v>
      </c>
      <c r="F46" s="56">
        <v>83318000</v>
      </c>
      <c r="G46" s="56">
        <v>83318000</v>
      </c>
      <c r="H46" s="56">
        <v>83318000</v>
      </c>
      <c r="I46" s="3" t="s">
        <v>5</v>
      </c>
    </row>
    <row r="47" spans="4:9" ht="20.100000000000001" customHeight="1">
      <c r="D47" s="10" t="s">
        <v>31</v>
      </c>
      <c r="E47" s="57">
        <v>83318000</v>
      </c>
      <c r="F47" s="57">
        <v>83318000</v>
      </c>
      <c r="G47" s="57">
        <v>83318000</v>
      </c>
      <c r="H47" s="57">
        <v>83318000</v>
      </c>
      <c r="I47" s="4" t="s">
        <v>6</v>
      </c>
    </row>
    <row r="48" spans="4:9" ht="20.100000000000001" customHeight="1">
      <c r="D48" s="10" t="s">
        <v>130</v>
      </c>
      <c r="E48" s="57">
        <v>83318000</v>
      </c>
      <c r="F48" s="57">
        <v>83318000</v>
      </c>
      <c r="G48" s="57">
        <v>83318000</v>
      </c>
      <c r="H48" s="57">
        <v>83318000</v>
      </c>
      <c r="I48" s="4" t="s">
        <v>7</v>
      </c>
    </row>
    <row r="49" spans="4:9" ht="20.100000000000001" customHeight="1">
      <c r="D49" s="10" t="s">
        <v>73</v>
      </c>
      <c r="E49" s="57">
        <v>50464000</v>
      </c>
      <c r="F49" s="57">
        <v>50464000</v>
      </c>
      <c r="G49" s="57">
        <v>50464000</v>
      </c>
      <c r="H49" s="57">
        <v>50464000</v>
      </c>
      <c r="I49" s="4" t="s">
        <v>61</v>
      </c>
    </row>
    <row r="50" spans="4:9" ht="20.100000000000001" customHeight="1">
      <c r="D50" s="10" t="s">
        <v>32</v>
      </c>
      <c r="E50" s="57">
        <v>80699000</v>
      </c>
      <c r="F50" s="57">
        <v>80699000</v>
      </c>
      <c r="G50" s="57">
        <v>80699000</v>
      </c>
      <c r="H50" s="57">
        <v>80699000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99982000</v>
      </c>
      <c r="F55" s="57">
        <v>124977000</v>
      </c>
      <c r="G55" s="57">
        <v>208293750</v>
      </c>
      <c r="H55" s="57">
        <v>249954000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58000</v>
      </c>
      <c r="F57" s="57">
        <v>263000</v>
      </c>
      <c r="G57" s="57">
        <v>57000</v>
      </c>
      <c r="H57" s="57">
        <v>189000</v>
      </c>
      <c r="I57" s="4" t="s">
        <v>62</v>
      </c>
    </row>
    <row r="58" spans="4:9" ht="20.100000000000001" customHeight="1">
      <c r="D58" s="10" t="s">
        <v>39</v>
      </c>
      <c r="E58" s="57">
        <v>546461000</v>
      </c>
      <c r="F58" s="57">
        <v>546767000</v>
      </c>
      <c r="G58" s="57">
        <v>541083250</v>
      </c>
      <c r="H58" s="57">
        <v>550547000</v>
      </c>
      <c r="I58" s="4" t="s">
        <v>155</v>
      </c>
    </row>
    <row r="59" spans="4:9" ht="20.100000000000001" customHeight="1">
      <c r="D59" s="10" t="s">
        <v>38</v>
      </c>
      <c r="E59" s="57">
        <v>860982000</v>
      </c>
      <c r="F59" s="57">
        <v>886488000</v>
      </c>
      <c r="G59" s="57">
        <v>963915000</v>
      </c>
      <c r="H59" s="57">
        <v>1015171000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948423000</v>
      </c>
      <c r="F61" s="58">
        <v>1005415000</v>
      </c>
      <c r="G61" s="58">
        <v>1083453000</v>
      </c>
      <c r="H61" s="58">
        <v>1223269000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535465000</v>
      </c>
      <c r="F65" s="56">
        <v>521209000</v>
      </c>
      <c r="G65" s="56">
        <v>586268000</v>
      </c>
      <c r="H65" s="56">
        <v>720150000</v>
      </c>
      <c r="I65" s="3" t="s">
        <v>88</v>
      </c>
    </row>
    <row r="66" spans="4:9" ht="20.100000000000001" customHeight="1">
      <c r="D66" s="10" t="s">
        <v>110</v>
      </c>
      <c r="E66" s="57">
        <v>394958000</v>
      </c>
      <c r="F66" s="57">
        <v>337913000</v>
      </c>
      <c r="G66" s="57">
        <v>285557000</v>
      </c>
      <c r="H66" s="57">
        <v>318333000</v>
      </c>
      <c r="I66" s="4" t="s">
        <v>89</v>
      </c>
    </row>
    <row r="67" spans="4:9" ht="20.100000000000001" customHeight="1">
      <c r="D67" s="10" t="s">
        <v>132</v>
      </c>
      <c r="E67" s="57">
        <v>140507000</v>
      </c>
      <c r="F67" s="57">
        <v>183296000</v>
      </c>
      <c r="G67" s="57">
        <v>300711000</v>
      </c>
      <c r="H67" s="57">
        <v>401817000</v>
      </c>
      <c r="I67" s="4" t="s">
        <v>90</v>
      </c>
    </row>
    <row r="68" spans="4:9" ht="20.100000000000001" customHeight="1">
      <c r="D68" s="10" t="s">
        <v>111</v>
      </c>
      <c r="E68" s="57">
        <v>22538000</v>
      </c>
      <c r="F68" s="57">
        <v>17202000</v>
      </c>
      <c r="G68" s="57">
        <v>22106000</v>
      </c>
      <c r="H68" s="57">
        <v>21505000</v>
      </c>
      <c r="I68" s="4" t="s">
        <v>91</v>
      </c>
    </row>
    <row r="69" spans="4:9" ht="20.100000000000001" customHeight="1">
      <c r="D69" s="10" t="s">
        <v>112</v>
      </c>
      <c r="E69" s="57">
        <v>18917000</v>
      </c>
      <c r="F69" s="57">
        <v>17094000</v>
      </c>
      <c r="G69" s="57">
        <v>16338000</v>
      </c>
      <c r="H69" s="57">
        <v>16579000</v>
      </c>
      <c r="I69" s="4" t="s">
        <v>92</v>
      </c>
    </row>
    <row r="70" spans="4:9" ht="20.100000000000001" customHeight="1">
      <c r="D70" s="10" t="s">
        <v>113</v>
      </c>
      <c r="E70" s="57">
        <v>62749000</v>
      </c>
      <c r="F70" s="57">
        <v>63836000</v>
      </c>
      <c r="G70" s="57">
        <v>64212000</v>
      </c>
      <c r="H70" s="57">
        <v>63450000</v>
      </c>
      <c r="I70" s="4" t="s">
        <v>93</v>
      </c>
    </row>
    <row r="71" spans="4:9" ht="20.100000000000001" customHeight="1">
      <c r="D71" s="10" t="s">
        <v>114</v>
      </c>
      <c r="E71" s="57">
        <v>13330000</v>
      </c>
      <c r="F71" s="57">
        <v>25949000</v>
      </c>
      <c r="G71" s="57">
        <v>49883000</v>
      </c>
      <c r="H71" s="57">
        <v>60220000</v>
      </c>
      <c r="I71" s="4" t="s">
        <v>94</v>
      </c>
    </row>
    <row r="72" spans="4:9" ht="20.100000000000001" customHeight="1">
      <c r="D72" s="10" t="s">
        <v>115</v>
      </c>
      <c r="E72" s="57">
        <v>85722000</v>
      </c>
      <c r="F72" s="57">
        <v>123051000</v>
      </c>
      <c r="G72" s="57">
        <v>212384000</v>
      </c>
      <c r="H72" s="57">
        <v>303513000</v>
      </c>
      <c r="I72" s="4" t="s">
        <v>95</v>
      </c>
    </row>
    <row r="73" spans="4:9" ht="20.100000000000001" customHeight="1">
      <c r="D73" s="10" t="s">
        <v>116</v>
      </c>
      <c r="E73" s="57">
        <v>35514000</v>
      </c>
      <c r="F73" s="57">
        <v>37772000</v>
      </c>
      <c r="G73" s="57">
        <v>29672000</v>
      </c>
      <c r="H73" s="57">
        <v>44530000</v>
      </c>
      <c r="I73" s="4" t="s">
        <v>63</v>
      </c>
    </row>
    <row r="74" spans="4:9" ht="20.100000000000001" customHeight="1">
      <c r="D74" s="10" t="s">
        <v>117</v>
      </c>
      <c r="E74" s="57">
        <v>10349000</v>
      </c>
      <c r="F74" s="57">
        <v>11858000</v>
      </c>
      <c r="G74" s="57">
        <v>10174000</v>
      </c>
      <c r="H74" s="57">
        <v>3642000</v>
      </c>
      <c r="I74" s="4" t="s">
        <v>64</v>
      </c>
    </row>
    <row r="75" spans="4:9" ht="20.100000000000001" customHeight="1">
      <c r="D75" s="10" t="s">
        <v>123</v>
      </c>
      <c r="E75" s="57">
        <v>110887000</v>
      </c>
      <c r="F75" s="57">
        <v>148965000</v>
      </c>
      <c r="G75" s="57">
        <v>231882000</v>
      </c>
      <c r="H75" s="57">
        <v>344401000</v>
      </c>
      <c r="I75" s="4" t="s">
        <v>96</v>
      </c>
    </row>
    <row r="76" spans="4:9" ht="20.100000000000001" customHeight="1">
      <c r="D76" s="10" t="s">
        <v>118</v>
      </c>
      <c r="E76" s="57">
        <v>641000</v>
      </c>
      <c r="F76" s="57">
        <v>1027000</v>
      </c>
      <c r="G76" s="57">
        <v>3344000</v>
      </c>
      <c r="H76" s="57">
        <v>4908000</v>
      </c>
      <c r="I76" s="4" t="s">
        <v>97</v>
      </c>
    </row>
    <row r="77" spans="4:9" ht="20.100000000000001" customHeight="1">
      <c r="D77" s="10" t="s">
        <v>190</v>
      </c>
      <c r="E77" s="57">
        <v>110246000</v>
      </c>
      <c r="F77" s="57">
        <v>147938000</v>
      </c>
      <c r="G77" s="57">
        <v>228538000</v>
      </c>
      <c r="H77" s="57">
        <v>339493000</v>
      </c>
      <c r="I77" s="50" t="s">
        <v>199</v>
      </c>
    </row>
    <row r="78" spans="4:9" ht="20.100000000000001" customHeight="1">
      <c r="D78" s="10" t="s">
        <v>157</v>
      </c>
      <c r="E78" s="57">
        <v>10529000</v>
      </c>
      <c r="F78" s="57">
        <v>17212000</v>
      </c>
      <c r="G78" s="57">
        <v>29716000</v>
      </c>
      <c r="H78" s="57">
        <v>39802000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41000</v>
      </c>
      <c r="F81" s="57">
        <v>65000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99676000</v>
      </c>
      <c r="F82" s="57">
        <v>130661000</v>
      </c>
      <c r="G82" s="57">
        <v>198822000</v>
      </c>
      <c r="H82" s="57">
        <v>299691000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99676000</v>
      </c>
      <c r="F84" s="58">
        <v>130661000</v>
      </c>
      <c r="G84" s="58">
        <v>198822000</v>
      </c>
      <c r="H84" s="58">
        <v>299691000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242041000</v>
      </c>
      <c r="F88" s="56">
        <v>258283000</v>
      </c>
      <c r="G88" s="56">
        <v>259198000</v>
      </c>
      <c r="H88" s="56">
        <v>234860000</v>
      </c>
      <c r="I88" s="3" t="s">
        <v>16</v>
      </c>
    </row>
    <row r="89" spans="4:9" ht="20.100000000000001" customHeight="1">
      <c r="D89" s="10" t="s">
        <v>43</v>
      </c>
      <c r="E89" s="57">
        <v>154521000</v>
      </c>
      <c r="F89" s="57">
        <v>184905000</v>
      </c>
      <c r="G89" s="57">
        <v>172857000</v>
      </c>
      <c r="H89" s="57">
        <v>310878000</v>
      </c>
      <c r="I89" s="4" t="s">
        <v>17</v>
      </c>
    </row>
    <row r="90" spans="4:9" ht="20.100000000000001" customHeight="1">
      <c r="D90" s="10" t="s">
        <v>44</v>
      </c>
      <c r="E90" s="57">
        <v>-5947000</v>
      </c>
      <c r="F90" s="57">
        <v>6079000</v>
      </c>
      <c r="G90" s="57">
        <v>79371000</v>
      </c>
      <c r="H90" s="57">
        <v>-20168000</v>
      </c>
      <c r="I90" s="4" t="s">
        <v>18</v>
      </c>
    </row>
    <row r="91" spans="4:9" ht="20.100000000000001" customHeight="1">
      <c r="D91" s="10" t="s">
        <v>45</v>
      </c>
      <c r="E91" s="57">
        <v>-143413000</v>
      </c>
      <c r="F91" s="57">
        <v>-207226000</v>
      </c>
      <c r="G91" s="57">
        <v>-253143000</v>
      </c>
      <c r="H91" s="57">
        <v>-113584000</v>
      </c>
      <c r="I91" s="4" t="s">
        <v>19</v>
      </c>
    </row>
    <row r="92" spans="4:9" ht="20.100000000000001" customHeight="1">
      <c r="D92" s="21" t="s">
        <v>47</v>
      </c>
      <c r="E92" s="58">
        <v>247202000</v>
      </c>
      <c r="F92" s="58">
        <v>242041000</v>
      </c>
      <c r="G92" s="58">
        <v>258283000</v>
      </c>
      <c r="H92" s="58">
        <v>411986000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0.18268801459468542</v>
      </c>
      <c r="F96" s="22">
        <f>+F8*100/F10</f>
        <v>0.29018219352360836</v>
      </c>
      <c r="G96" s="22">
        <f>+G8*100/G10</f>
        <v>0.2338534290309417</v>
      </c>
      <c r="H96" s="22">
        <f>+H8*100/H10</f>
        <v>0.65810389111596534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1.1963321251110204</v>
      </c>
      <c r="F97" s="13">
        <f>+F84/F10</f>
        <v>1.568220552581675</v>
      </c>
      <c r="G97" s="13">
        <f>+G84/G10</f>
        <v>2.3863030797666771</v>
      </c>
      <c r="H97" s="13">
        <f>+H84/H10</f>
        <v>3.5969538395064693</v>
      </c>
      <c r="I97" s="4" t="s">
        <v>23</v>
      </c>
    </row>
    <row r="98" spans="1:15" ht="20.100000000000001" customHeight="1">
      <c r="D98" s="10" t="s">
        <v>50</v>
      </c>
      <c r="E98" s="13">
        <f>+E55/E10</f>
        <v>1.2000048008833626</v>
      </c>
      <c r="F98" s="13">
        <f>+F55/F10</f>
        <v>1.5</v>
      </c>
      <c r="G98" s="13">
        <f>+G55/G10</f>
        <v>2.4999849972394919</v>
      </c>
      <c r="H98" s="13">
        <f>+H55/H10</f>
        <v>3</v>
      </c>
      <c r="I98" s="4" t="s">
        <v>159</v>
      </c>
    </row>
    <row r="99" spans="1:15" ht="20.100000000000001" customHeight="1">
      <c r="D99" s="10" t="s">
        <v>51</v>
      </c>
      <c r="E99" s="13">
        <f>+E59/E10</f>
        <v>10.333685398113253</v>
      </c>
      <c r="F99" s="13">
        <f>+F59/F10</f>
        <v>10.639813725725533</v>
      </c>
      <c r="G99" s="13">
        <f>+G59/G10</f>
        <v>11.569108716003745</v>
      </c>
      <c r="H99" s="13">
        <f>+H59/H10</f>
        <v>12.184293910079454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16.299821421405355</v>
      </c>
      <c r="F100" s="13">
        <f>+F11/F84</f>
        <v>17.88651472130169</v>
      </c>
      <c r="G100" s="13">
        <f>+G11/G84</f>
        <v>19.490399352184365</v>
      </c>
      <c r="H100" s="13">
        <f>+H11/H84</f>
        <v>12.260374185410972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6.1538707737608336</v>
      </c>
      <c r="F101" s="13">
        <f>+F55*100/F11</f>
        <v>5.3475935828877006</v>
      </c>
      <c r="G101" s="13">
        <f>+G55*100/G11</f>
        <v>5.3751558745205159</v>
      </c>
      <c r="H101" s="13">
        <f>+H55*100/H11</f>
        <v>6.8027210884353737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100.30699466270717</v>
      </c>
      <c r="F102" s="13">
        <f>+F55*100/F84</f>
        <v>95.649811343859298</v>
      </c>
      <c r="G102" s="13">
        <f>+G55*100/G84</f>
        <v>104.76393457464465</v>
      </c>
      <c r="H102" s="13">
        <f>+H55*100/H84</f>
        <v>83.403906023203902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1.887032481515293</v>
      </c>
      <c r="F103" s="23">
        <f>+F11/F59</f>
        <v>2.6363243495681838</v>
      </c>
      <c r="G103" s="23">
        <f>+G11/G59</f>
        <v>4.0201886888366714</v>
      </c>
      <c r="H103" s="23">
        <f>+H11/H59</f>
        <v>3.6194136751345338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26.240183765512217</v>
      </c>
      <c r="F105" s="30">
        <f>+F67*100/F65</f>
        <v>35.167466409827917</v>
      </c>
      <c r="G105" s="30">
        <f>+G67*100/G65</f>
        <v>51.292412343842749</v>
      </c>
      <c r="H105" s="30">
        <f>+H67*100/H65</f>
        <v>55.796292439075195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20.708543042028889</v>
      </c>
      <c r="F106" s="31">
        <f>+F75*100/F65</f>
        <v>28.58066533770522</v>
      </c>
      <c r="G106" s="31">
        <f>+G75*100/G65</f>
        <v>39.552218439348557</v>
      </c>
      <c r="H106" s="31">
        <f>+H75*100/H65</f>
        <v>47.823508991182393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18.614848776297237</v>
      </c>
      <c r="F107" s="31">
        <f>+F82*100/F65</f>
        <v>25.068830354042237</v>
      </c>
      <c r="G107" s="31">
        <f>+G82*100/G65</f>
        <v>33.913159169526566</v>
      </c>
      <c r="H107" s="31">
        <f>+H82*100/H65</f>
        <v>41.615080191626745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10.577242432965038</v>
      </c>
      <c r="F108" s="31">
        <f>(F82+F76)*100/F30</f>
        <v>13.097875006837972</v>
      </c>
      <c r="G108" s="31">
        <f>(G82+G76)*100/G30</f>
        <v>18.659415775303589</v>
      </c>
      <c r="H108" s="31">
        <f>(H82+H76)*100/H30</f>
        <v>24.900410294056336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11.577013224434426</v>
      </c>
      <c r="F109" s="29">
        <f>+F84*100/F59</f>
        <v>14.73917300628999</v>
      </c>
      <c r="G109" s="29">
        <f>+G84*100/G59</f>
        <v>20.626507524003671</v>
      </c>
      <c r="H109" s="29">
        <f>+H84*100/H59</f>
        <v>29.521233368565493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9.2196203592700723</v>
      </c>
      <c r="F111" s="22">
        <f>+F43*100/F30</f>
        <v>11.828647871774342</v>
      </c>
      <c r="G111" s="22">
        <f>+G43*100/G30</f>
        <v>11.033058194494824</v>
      </c>
      <c r="H111" s="22">
        <f>+H43*100/H30</f>
        <v>17.011630311893786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90.780379640729933</v>
      </c>
      <c r="F112" s="13">
        <f>+F59*100/F30</f>
        <v>88.171352128225664</v>
      </c>
      <c r="G112" s="13">
        <f>+G59*100/G30</f>
        <v>88.966941805505172</v>
      </c>
      <c r="H112" s="13">
        <f>+H59*100/H30</f>
        <v>82.988369688106218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172.99063962558503</v>
      </c>
      <c r="F113" s="23">
        <f>+F75/F76</f>
        <v>145.04868549172346</v>
      </c>
      <c r="G113" s="23">
        <f>+G75/G76</f>
        <v>69.342703349282303</v>
      </c>
      <c r="H113" s="23">
        <f>+H75/H76</f>
        <v>70.171352893235536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0.56458457882189694</v>
      </c>
      <c r="F115" s="22">
        <f>+F65/F30</f>
        <v>0.51840185396080229</v>
      </c>
      <c r="G115" s="22">
        <f>+G65/G30</f>
        <v>0.54111068961920816</v>
      </c>
      <c r="H115" s="22">
        <f>+H65/H30</f>
        <v>0.58870943349336902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1.6151377405898126</v>
      </c>
      <c r="F116" s="13">
        <f>+F65/F28</f>
        <v>1.4442923449948042</v>
      </c>
      <c r="G116" s="13">
        <f>+G65/G28</f>
        <v>1.476901838481653</v>
      </c>
      <c r="H116" s="13">
        <f>+H65/H28</f>
        <v>1.6461587343676067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1.3042339834226018</v>
      </c>
      <c r="F117" s="23">
        <f>+F65/F120</f>
        <v>1.2141299739567561</v>
      </c>
      <c r="G117" s="23">
        <f>+G65/G120</f>
        <v>1.2178143370515777</v>
      </c>
      <c r="H117" s="23">
        <f>+H65/H120</f>
        <v>1.4695169357159037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6.2467603833865812</v>
      </c>
      <c r="F119" s="59">
        <f>+F23/F39</f>
        <v>5.1016806642397841</v>
      </c>
      <c r="G119" s="59">
        <f>+G23/G39</f>
        <v>5.896956504048501</v>
      </c>
      <c r="H119" s="59">
        <f>+H23/H39</f>
        <v>3.8245963907156897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410559000</v>
      </c>
      <c r="F120" s="58">
        <f>+F23-F39</f>
        <v>429286000</v>
      </c>
      <c r="G120" s="58">
        <f>+G23-G39</f>
        <v>481410000</v>
      </c>
      <c r="H120" s="58">
        <f>+H23-H39</f>
        <v>490059000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2015-08-13T12:15:58Z</dcterms:modified>
</cp:coreProperties>
</file>